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06e765fa072a0732/MSHO PRESENTATIONS/"/>
    </mc:Choice>
  </mc:AlternateContent>
  <xr:revisionPtr revIDLastSave="0" documentId="8_{FC36291A-CADB-4EE4-994A-08071BED4F57}" xr6:coauthVersionLast="47" xr6:coauthVersionMax="47" xr10:uidLastSave="{00000000-0000-0000-0000-000000000000}"/>
  <bookViews>
    <workbookView xWindow="22932" yWindow="-108" windowWidth="23256" windowHeight="12456" xr2:uid="{00000000-000D-0000-FFFF-FFFF00000000}"/>
  </bookViews>
  <sheets>
    <sheet name="IMPACT"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L7" i="1"/>
  <c r="I8" i="1"/>
  <c r="I9" i="1"/>
  <c r="I10" i="1"/>
  <c r="I11" i="1"/>
  <c r="I12" i="1"/>
  <c r="I14" i="1"/>
  <c r="I15" i="1"/>
  <c r="I16" i="1"/>
  <c r="I18" i="1"/>
  <c r="I19" i="1"/>
  <c r="I20" i="1"/>
  <c r="L21" i="1"/>
  <c r="I22" i="1"/>
  <c r="I23" i="1"/>
  <c r="I24" i="1"/>
  <c r="I25" i="1"/>
  <c r="I27" i="1"/>
  <c r="I28" i="1"/>
  <c r="I29" i="1"/>
  <c r="I30" i="1"/>
  <c r="I31" i="1"/>
  <c r="I32" i="1"/>
  <c r="I33" i="1"/>
  <c r="I35" i="1"/>
  <c r="I36" i="1"/>
  <c r="I38" i="1"/>
  <c r="I39" i="1"/>
  <c r="I40" i="1"/>
  <c r="I41" i="1"/>
  <c r="I42" i="1"/>
  <c r="I43" i="1"/>
  <c r="I44" i="1"/>
  <c r="I45" i="1"/>
  <c r="I46" i="1"/>
  <c r="I47" i="1"/>
  <c r="I48" i="1"/>
  <c r="I49" i="1"/>
  <c r="I50" i="1"/>
  <c r="I51" i="1"/>
  <c r="I52" i="1"/>
  <c r="I53" i="1"/>
  <c r="I54" i="1"/>
  <c r="I55" i="1"/>
  <c r="I56" i="1"/>
  <c r="I57" i="1"/>
  <c r="I58" i="1"/>
  <c r="I3" i="1"/>
  <c r="H3" i="1"/>
  <c r="H33" i="1"/>
  <c r="H35" i="1"/>
  <c r="H36" i="1"/>
  <c r="H38" i="1"/>
  <c r="H39" i="1"/>
  <c r="H40" i="1"/>
  <c r="H41" i="1"/>
  <c r="H42" i="1"/>
  <c r="H43" i="1"/>
  <c r="H44" i="1"/>
  <c r="H45" i="1"/>
  <c r="H46" i="1"/>
  <c r="H47" i="1"/>
  <c r="H48" i="1"/>
  <c r="H49" i="1"/>
  <c r="H50" i="1"/>
  <c r="H51" i="1"/>
  <c r="H52" i="1"/>
  <c r="H53" i="1"/>
  <c r="H54" i="1"/>
  <c r="H55" i="1"/>
  <c r="H56" i="1"/>
  <c r="H57" i="1"/>
  <c r="H58" i="1"/>
  <c r="H22" i="1"/>
  <c r="H23" i="1"/>
  <c r="H24" i="1"/>
  <c r="H25" i="1"/>
  <c r="H27" i="1"/>
  <c r="H28" i="1"/>
  <c r="H29" i="1"/>
  <c r="H30" i="1"/>
  <c r="H31" i="1"/>
  <c r="H32" i="1"/>
  <c r="H14" i="1"/>
  <c r="H15" i="1"/>
  <c r="H16" i="1"/>
  <c r="H18" i="1"/>
  <c r="H19" i="1"/>
  <c r="H20" i="1"/>
  <c r="H4" i="1"/>
  <c r="H5" i="1"/>
  <c r="H6" i="1"/>
  <c r="H8" i="1"/>
  <c r="H9" i="1"/>
  <c r="H10" i="1"/>
  <c r="H11" i="1"/>
  <c r="H12" i="1"/>
  <c r="F4" i="1"/>
  <c r="L4" i="1"/>
  <c r="F5" i="1"/>
  <c r="L5" i="1"/>
  <c r="F6" i="1"/>
  <c r="L6" i="1"/>
  <c r="F8" i="1"/>
  <c r="F9" i="1"/>
  <c r="F10" i="1"/>
  <c r="F11" i="1"/>
  <c r="F12" i="1"/>
  <c r="L12" i="1"/>
  <c r="F14" i="1"/>
  <c r="L14" i="1"/>
  <c r="F15" i="1"/>
  <c r="F16" i="1"/>
  <c r="F18" i="1"/>
  <c r="L18" i="1"/>
  <c r="F19" i="1"/>
  <c r="F20" i="1"/>
  <c r="F22" i="1"/>
  <c r="F23" i="1"/>
  <c r="F24" i="1"/>
  <c r="L24" i="1"/>
  <c r="F25" i="1"/>
  <c r="L25" i="1"/>
  <c r="F27" i="1"/>
  <c r="L27" i="1"/>
  <c r="F28" i="1"/>
  <c r="L28" i="1"/>
  <c r="F29" i="1"/>
  <c r="L29" i="1"/>
  <c r="F30" i="1"/>
  <c r="F31" i="1"/>
  <c r="F32" i="1"/>
  <c r="F33" i="1"/>
  <c r="F35" i="1"/>
  <c r="F36" i="1"/>
  <c r="L36" i="1"/>
  <c r="F38" i="1"/>
  <c r="L38" i="1"/>
  <c r="F39" i="1"/>
  <c r="L39" i="1"/>
  <c r="F40" i="1"/>
  <c r="L40" i="1"/>
  <c r="F41" i="1"/>
  <c r="L41" i="1"/>
  <c r="F42" i="1"/>
  <c r="L42" i="1"/>
  <c r="F43" i="1"/>
  <c r="F44" i="1"/>
  <c r="F45" i="1"/>
  <c r="F46" i="1"/>
  <c r="F47" i="1"/>
  <c r="F48" i="1"/>
  <c r="L48" i="1"/>
  <c r="F49" i="1"/>
  <c r="L49" i="1"/>
  <c r="F50" i="1"/>
  <c r="L50" i="1"/>
  <c r="F51" i="1"/>
  <c r="L51" i="1"/>
  <c r="F52" i="1"/>
  <c r="L52" i="1"/>
  <c r="F53" i="1"/>
  <c r="L53" i="1"/>
  <c r="F54" i="1"/>
  <c r="L54" i="1"/>
  <c r="F55" i="1"/>
  <c r="F56" i="1"/>
  <c r="F57" i="1"/>
  <c r="F58" i="1"/>
  <c r="F3" i="1"/>
  <c r="L13" i="1"/>
  <c r="L17" i="1"/>
  <c r="L26" i="1"/>
  <c r="L34" i="1"/>
  <c r="L37" i="1"/>
  <c r="L10" i="1"/>
  <c r="L23" i="1"/>
  <c r="L33" i="1"/>
  <c r="L58" i="1"/>
  <c r="L46" i="1"/>
  <c r="L57" i="1"/>
  <c r="L45" i="1"/>
  <c r="L31" i="1"/>
  <c r="L16" i="1"/>
  <c r="L32" i="1"/>
  <c r="L44" i="1"/>
  <c r="L30" i="1"/>
  <c r="L15" i="1"/>
  <c r="L11" i="1"/>
  <c r="L9" i="1"/>
  <c r="L8" i="1"/>
  <c r="L47" i="1"/>
  <c r="L19" i="1"/>
  <c r="L56" i="1"/>
  <c r="L55" i="1"/>
  <c r="L43" i="1"/>
  <c r="L22" i="1"/>
  <c r="L35" i="1"/>
  <c r="L20" i="1"/>
  <c r="L3" i="1"/>
  <c r="L60" i="1" l="1"/>
</calcChain>
</file>

<file path=xl/sharedStrings.xml><?xml version="1.0" encoding="utf-8"?>
<sst xmlns="http://schemas.openxmlformats.org/spreadsheetml/2006/main" count="56" uniqueCount="56">
  <si>
    <t>Initial Hospital Care</t>
  </si>
  <si>
    <t>Description</t>
  </si>
  <si>
    <t>Hydration, Initial</t>
  </si>
  <si>
    <t>Hydration, Subsequent</t>
  </si>
  <si>
    <t>Therap, Initial Infusion</t>
  </si>
  <si>
    <t>Therap, Inf, each add'l</t>
  </si>
  <si>
    <t>Therap, Inf, sequential</t>
  </si>
  <si>
    <t>Therap, concurrent</t>
  </si>
  <si>
    <t>Therap, injection</t>
  </si>
  <si>
    <t>Therap, intra arterial inj</t>
  </si>
  <si>
    <t>Therap, initial Push</t>
  </si>
  <si>
    <t>Therap, seq push</t>
  </si>
  <si>
    <t>Chemo non-hormonal inj</t>
  </si>
  <si>
    <t>Chemo hormonal inj</t>
  </si>
  <si>
    <t>Chemo, ini push</t>
  </si>
  <si>
    <t>Chemo, addl push</t>
  </si>
  <si>
    <t>Initial Chemo Infusion</t>
  </si>
  <si>
    <t>Chemo, Inf, ea add'l hr</t>
  </si>
  <si>
    <t>Initiation Pump</t>
  </si>
  <si>
    <t>Chemo, Inf, sequential</t>
  </si>
  <si>
    <t>Portable Pump Refill</t>
  </si>
  <si>
    <t>Implantable Pump Refill</t>
  </si>
  <si>
    <t>Port Flush</t>
  </si>
  <si>
    <t>New Patient Office</t>
  </si>
  <si>
    <t>Established Patient Office</t>
  </si>
  <si>
    <t>Subsequent Hospital Care</t>
  </si>
  <si>
    <t xml:space="preserve">PROCEDURE CODE </t>
  </si>
  <si>
    <t>Administration Codes</t>
  </si>
  <si>
    <t>Transitional Care Mgmt 14 day</t>
  </si>
  <si>
    <t>Transitional Care Mgmt 7 day</t>
  </si>
  <si>
    <t>TOTAL ESTIMATED IMPACT……..</t>
  </si>
  <si>
    <t>2022 PAR AMOUNT</t>
  </si>
  <si>
    <t>Principal Care Mgmt 30 min</t>
  </si>
  <si>
    <t>PCM Clinical Staff 30 min</t>
  </si>
  <si>
    <t>PCM Clinical Staff Add'l 30 min</t>
  </si>
  <si>
    <t>PCM Add'l 30 min</t>
  </si>
  <si>
    <t>(G2064) 99424</t>
  </si>
  <si>
    <t>(G2065) 99426</t>
  </si>
  <si>
    <r>
      <rPr>
        <b/>
        <sz val="10"/>
        <color indexed="10"/>
        <rFont val="Arial"/>
        <family val="2"/>
      </rPr>
      <t>Updated</t>
    </r>
    <r>
      <rPr>
        <b/>
        <sz val="10"/>
        <rFont val="Arial"/>
        <family val="2"/>
      </rPr>
      <t xml:space="preserve"> 2022 PAR AMOUNT </t>
    </r>
    <r>
      <rPr>
        <i/>
        <sz val="9"/>
        <color indexed="10"/>
        <rFont val="Arial"/>
        <family val="2"/>
      </rPr>
      <t>(3.75% Increase)</t>
    </r>
  </si>
  <si>
    <t>2023 PAR AMOUNT</t>
  </si>
  <si>
    <t>G0506</t>
  </si>
  <si>
    <t>Chronic Care Mgmt 20 min</t>
  </si>
  <si>
    <t>CCM Add'l 20 min</t>
  </si>
  <si>
    <t>CCM Complex 60 min</t>
  </si>
  <si>
    <t>CCM Add'l 30 min</t>
  </si>
  <si>
    <t>CCM by Physician  30 min</t>
  </si>
  <si>
    <t>CCM Physician Add'l 20 min</t>
  </si>
  <si>
    <t>Comprehensive Assess/Pan</t>
  </si>
  <si>
    <r>
      <rPr>
        <b/>
        <sz val="10"/>
        <color indexed="10"/>
        <rFont val="Arial"/>
        <family val="2"/>
      </rPr>
      <t>Updated</t>
    </r>
    <r>
      <rPr>
        <b/>
        <sz val="10"/>
        <rFont val="Arial"/>
        <family val="2"/>
      </rPr>
      <t xml:space="preserve"> 2023 PAR AMOUNT</t>
    </r>
  </si>
  <si>
    <t>2024 PAR AMOUNT</t>
  </si>
  <si>
    <t>To determine impact of change - enter the # of times procedure was billed in 2023</t>
  </si>
  <si>
    <r>
      <t xml:space="preserve">2024 PAR with </t>
    </r>
    <r>
      <rPr>
        <b/>
        <sz val="10"/>
        <color indexed="10"/>
        <rFont val="Arial"/>
        <family val="2"/>
      </rPr>
      <t>2% Sequestration</t>
    </r>
  </si>
  <si>
    <r>
      <t xml:space="preserve">2024 Michigan Locality 01 MSHO Physician Fee Shedule Analyzer Tool                                                                                                                                        </t>
    </r>
    <r>
      <rPr>
        <sz val="10"/>
        <rFont val="Arial"/>
        <family val="2"/>
      </rPr>
      <t xml:space="preserve">This Tool is intended for informational purposes only. Information is provided could contain typographic errors.  Tool is for reference only and is not intended to provide reimbursement or legal advice.  All Current Procedural Terminology (CPT) codes and descriptors are copyrighted by the American Medical Association. All Rights Reserved. No fee schedules, basic units, relative values, or related listings are included in CPT. The AMA assumes no liability for the data contained herein. Applicable FARS/DFARS restrictions apply to government use. </t>
    </r>
  </si>
  <si>
    <r>
      <rPr>
        <b/>
        <sz val="10"/>
        <color indexed="10"/>
        <rFont val="Arial"/>
        <family val="2"/>
      </rPr>
      <t>Updated</t>
    </r>
    <r>
      <rPr>
        <b/>
        <sz val="10"/>
        <rFont val="Arial"/>
        <family val="2"/>
      </rPr>
      <t xml:space="preserve"> 2023 PAR with -</t>
    </r>
    <r>
      <rPr>
        <b/>
        <sz val="10"/>
        <color indexed="10"/>
        <rFont val="Arial"/>
        <family val="2"/>
      </rPr>
      <t>2%</t>
    </r>
    <r>
      <rPr>
        <b/>
        <sz val="10"/>
        <rFont val="Arial"/>
        <family val="2"/>
      </rPr>
      <t xml:space="preserve"> </t>
    </r>
    <r>
      <rPr>
        <b/>
        <sz val="10"/>
        <color indexed="10"/>
        <rFont val="Arial"/>
        <family val="2"/>
      </rPr>
      <t>Sequestration</t>
    </r>
  </si>
  <si>
    <t>2024 Change Impact</t>
  </si>
  <si>
    <r>
      <t xml:space="preserve"> Difference </t>
    </r>
    <r>
      <rPr>
        <b/>
        <sz val="10"/>
        <color indexed="10"/>
        <rFont val="Arial"/>
        <family val="2"/>
      </rPr>
      <t>Updated</t>
    </r>
    <r>
      <rPr>
        <b/>
        <sz val="10"/>
        <rFont val="Arial"/>
        <family val="2"/>
      </rPr>
      <t xml:space="preserve"> 2023 to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</si>
</sst>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name val="Arial"/>
      <family val="2"/>
    </font>
    <font>
      <sz val="8"/>
      <name val="Arial"/>
      <family val="2"/>
    </font>
    <font>
      <b/>
      <sz val="10"/>
      <name val="Arial"/>
      <family val="2"/>
    </font>
    <font>
      <b/>
      <sz val="10"/>
      <color indexed="10"/>
      <name val="Arial"/>
      <family val="2"/>
    </font>
    <font>
      <i/>
      <sz val="9"/>
      <color indexed="10"/>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2" fillId="0" borderId="0" xfId="0" applyFont="1"/>
    <xf numFmtId="2"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3" borderId="1" xfId="0" applyFill="1" applyBorder="1" applyAlignment="1">
      <alignment horizontal="center" wrapText="1"/>
    </xf>
    <xf numFmtId="164" fontId="0" fillId="0" borderId="0" xfId="0" applyNumberFormat="1"/>
    <xf numFmtId="0" fontId="0" fillId="2" borderId="0" xfId="0" applyFill="1"/>
    <xf numFmtId="0" fontId="0" fillId="4" borderId="3" xfId="0" applyFill="1" applyBorder="1"/>
    <xf numFmtId="0" fontId="2" fillId="4" borderId="3" xfId="0" applyFont="1" applyFill="1" applyBorder="1"/>
    <xf numFmtId="0" fontId="0" fillId="0" borderId="4" xfId="0" applyBorder="1"/>
    <xf numFmtId="0" fontId="2" fillId="2" borderId="5" xfId="0" applyFont="1" applyFill="1" applyBorder="1" applyAlignment="1">
      <alignment horizontal="center" vertical="center" wrapText="1"/>
    </xf>
    <xf numFmtId="0" fontId="0" fillId="0" borderId="6" xfId="0" applyBorder="1"/>
    <xf numFmtId="164" fontId="0" fillId="0" borderId="7" xfId="0" applyNumberFormat="1" applyBorder="1"/>
    <xf numFmtId="0" fontId="0" fillId="2" borderId="6" xfId="0" applyFill="1" applyBorder="1"/>
    <xf numFmtId="164" fontId="0" fillId="2" borderId="0" xfId="0" applyNumberFormat="1" applyFill="1"/>
    <xf numFmtId="0" fontId="0" fillId="2" borderId="7" xfId="0" applyFill="1" applyBorder="1"/>
    <xf numFmtId="0" fontId="0" fillId="3" borderId="0" xfId="0" applyFill="1" applyAlignment="1" applyProtection="1">
      <alignment horizontal="center"/>
      <protection locked="0"/>
    </xf>
    <xf numFmtId="0" fontId="2" fillId="2" borderId="1" xfId="0" applyFont="1" applyFill="1" applyBorder="1" applyAlignment="1">
      <alignment horizontal="center" vertical="center" wrapText="1"/>
    </xf>
    <xf numFmtId="0" fontId="0" fillId="6" borderId="8" xfId="0" applyFill="1" applyBorder="1"/>
    <xf numFmtId="0" fontId="2" fillId="0" borderId="8" xfId="0" applyFont="1" applyBorder="1"/>
    <xf numFmtId="0" fontId="0" fillId="0" borderId="3" xfId="0" applyBorder="1"/>
    <xf numFmtId="0" fontId="0" fillId="0" borderId="6" xfId="0" applyBorder="1" applyAlignment="1">
      <alignment horizontal="right"/>
    </xf>
    <xf numFmtId="164" fontId="5" fillId="0" borderId="0" xfId="0" applyNumberFormat="1" applyFont="1"/>
    <xf numFmtId="164" fontId="0" fillId="0" borderId="9" xfId="0" applyNumberFormat="1" applyBorder="1"/>
    <xf numFmtId="0" fontId="0" fillId="7" borderId="6" xfId="0" applyFill="1" applyBorder="1"/>
    <xf numFmtId="164" fontId="0" fillId="7" borderId="0" xfId="0" applyNumberFormat="1" applyFill="1"/>
    <xf numFmtId="0" fontId="0" fillId="7" borderId="0" xfId="0" applyFill="1"/>
    <xf numFmtId="0" fontId="0" fillId="7" borderId="0" xfId="0" applyFill="1" applyAlignment="1" applyProtection="1">
      <alignment horizontal="center"/>
      <protection locked="0"/>
    </xf>
    <xf numFmtId="0" fontId="0" fillId="7" borderId="6" xfId="0" applyFill="1" applyBorder="1" applyAlignment="1">
      <alignment horizontal="right"/>
    </xf>
    <xf numFmtId="0" fontId="2" fillId="5" borderId="8"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tabSelected="1" zoomScale="125" zoomScaleNormal="125" workbookViewId="0">
      <pane xSplit="11" ySplit="2" topLeftCell="L3" activePane="bottomRight" state="frozen"/>
      <selection pane="topRight" activeCell="G1" sqref="G1"/>
      <selection pane="bottomLeft" activeCell="A4" sqref="A4"/>
      <selection pane="bottomRight" activeCell="K58" sqref="K58"/>
    </sheetView>
  </sheetViews>
  <sheetFormatPr defaultColWidth="8.7109375" defaultRowHeight="12.75" x14ac:dyDescent="0.2"/>
  <cols>
    <col min="1" max="1" width="14.42578125" customWidth="1"/>
    <col min="2" max="4" width="12.140625" hidden="1" customWidth="1"/>
    <col min="5" max="5" width="12.140625" customWidth="1"/>
    <col min="6" max="8" width="14.5703125" customWidth="1"/>
    <col min="9" max="9" width="12.140625" customWidth="1"/>
    <col min="10" max="10" width="24.7109375" bestFit="1" customWidth="1"/>
    <col min="11" max="11" width="15.140625" bestFit="1" customWidth="1"/>
    <col min="12" max="12" width="11.140625" bestFit="1" customWidth="1"/>
  </cols>
  <sheetData>
    <row r="1" spans="1:12" ht="89.25" customHeight="1" thickBot="1" x14ac:dyDescent="0.25">
      <c r="A1" s="29" t="s">
        <v>52</v>
      </c>
      <c r="B1" s="30"/>
      <c r="C1" s="30"/>
      <c r="D1" s="30"/>
      <c r="E1" s="30"/>
      <c r="F1" s="30"/>
      <c r="G1" s="30"/>
      <c r="H1" s="30"/>
      <c r="I1" s="30"/>
      <c r="J1" s="30"/>
      <c r="K1" s="31"/>
      <c r="L1" s="9"/>
    </row>
    <row r="2" spans="1:12" ht="76.5" x14ac:dyDescent="0.2">
      <c r="A2" s="10" t="s">
        <v>26</v>
      </c>
      <c r="B2" s="2" t="s">
        <v>31</v>
      </c>
      <c r="C2" s="2" t="s">
        <v>38</v>
      </c>
      <c r="D2" s="2" t="s">
        <v>39</v>
      </c>
      <c r="E2" s="2" t="s">
        <v>48</v>
      </c>
      <c r="F2" s="2" t="s">
        <v>53</v>
      </c>
      <c r="G2" s="2" t="s">
        <v>49</v>
      </c>
      <c r="H2" s="2" t="s">
        <v>51</v>
      </c>
      <c r="I2" s="2" t="s">
        <v>55</v>
      </c>
      <c r="J2" s="3" t="s">
        <v>1</v>
      </c>
      <c r="K2" s="4" t="s">
        <v>50</v>
      </c>
      <c r="L2" s="17" t="s">
        <v>54</v>
      </c>
    </row>
    <row r="3" spans="1:12" x14ac:dyDescent="0.2">
      <c r="A3" s="11">
        <v>99202</v>
      </c>
      <c r="B3" s="5">
        <v>73.67</v>
      </c>
      <c r="C3" s="5">
        <v>75.88</v>
      </c>
      <c r="D3" s="5">
        <v>72.55</v>
      </c>
      <c r="E3" s="5">
        <v>74.36</v>
      </c>
      <c r="F3" s="5">
        <f>E3-(E3*0.02)</f>
        <v>72.872799999999998</v>
      </c>
      <c r="G3" s="5">
        <v>72.5</v>
      </c>
      <c r="H3" s="5">
        <f>G3-(G3*0.02)</f>
        <v>71.05</v>
      </c>
      <c r="I3" s="22">
        <f>F3-H3</f>
        <v>1.8228000000000009</v>
      </c>
      <c r="J3" s="1" t="s">
        <v>23</v>
      </c>
      <c r="K3" s="16"/>
      <c r="L3" s="12">
        <f>I3*K3</f>
        <v>0</v>
      </c>
    </row>
    <row r="4" spans="1:12" x14ac:dyDescent="0.2">
      <c r="A4" s="11">
        <v>99203</v>
      </c>
      <c r="B4" s="5">
        <v>113.94</v>
      </c>
      <c r="C4" s="5">
        <v>117.36</v>
      </c>
      <c r="D4" s="5">
        <v>113.45</v>
      </c>
      <c r="E4" s="5">
        <v>116.38</v>
      </c>
      <c r="F4" s="5">
        <f t="shared" ref="F4:F58" si="0">E4-(E4*0.02)</f>
        <v>114.05239999999999</v>
      </c>
      <c r="G4" s="5">
        <v>112.88</v>
      </c>
      <c r="H4" s="5">
        <f t="shared" ref="H4:H58" si="1">G4-(G4*0.02)</f>
        <v>110.6224</v>
      </c>
      <c r="I4" s="22">
        <f t="shared" ref="I4:I58" si="2">F4-H4</f>
        <v>3.4299999999999926</v>
      </c>
      <c r="K4" s="16"/>
      <c r="L4" s="12">
        <f t="shared" ref="L4:L58" si="3">I4*K4</f>
        <v>0</v>
      </c>
    </row>
    <row r="5" spans="1:12" x14ac:dyDescent="0.2">
      <c r="A5" s="11">
        <v>99204</v>
      </c>
      <c r="B5" s="5">
        <v>169.44</v>
      </c>
      <c r="C5" s="5">
        <v>174.52</v>
      </c>
      <c r="D5" s="5">
        <v>167.86</v>
      </c>
      <c r="E5" s="5">
        <v>172.05</v>
      </c>
      <c r="F5" s="5">
        <f t="shared" si="0"/>
        <v>168.60900000000001</v>
      </c>
      <c r="G5" s="5">
        <v>169.27</v>
      </c>
      <c r="H5" s="5">
        <f t="shared" si="1"/>
        <v>165.88460000000001</v>
      </c>
      <c r="I5" s="22">
        <f t="shared" si="2"/>
        <v>2.7244000000000028</v>
      </c>
      <c r="K5" s="16"/>
      <c r="L5" s="12">
        <f t="shared" si="3"/>
        <v>0</v>
      </c>
    </row>
    <row r="6" spans="1:12" x14ac:dyDescent="0.2">
      <c r="A6" s="11">
        <v>99205</v>
      </c>
      <c r="B6" s="5">
        <v>224.14</v>
      </c>
      <c r="C6" s="5">
        <v>230.86</v>
      </c>
      <c r="D6" s="5">
        <v>221.71</v>
      </c>
      <c r="E6" s="5">
        <v>227.25</v>
      </c>
      <c r="F6" s="5">
        <f t="shared" si="0"/>
        <v>222.70500000000001</v>
      </c>
      <c r="G6" s="5">
        <v>223.59</v>
      </c>
      <c r="H6" s="5">
        <f t="shared" si="1"/>
        <v>219.1182</v>
      </c>
      <c r="I6" s="22">
        <f t="shared" si="2"/>
        <v>3.5868000000000109</v>
      </c>
      <c r="K6" s="16"/>
      <c r="L6" s="12">
        <f t="shared" si="3"/>
        <v>0</v>
      </c>
    </row>
    <row r="7" spans="1:12" x14ac:dyDescent="0.2">
      <c r="A7" s="13"/>
      <c r="B7" s="14"/>
      <c r="C7" s="14"/>
      <c r="D7" s="14"/>
      <c r="E7" s="14"/>
      <c r="F7" s="14"/>
      <c r="G7" s="14"/>
      <c r="H7" s="25"/>
      <c r="I7" s="25"/>
      <c r="J7" s="6"/>
      <c r="K7" s="6"/>
      <c r="L7" s="12">
        <f t="shared" si="3"/>
        <v>0</v>
      </c>
    </row>
    <row r="8" spans="1:12" x14ac:dyDescent="0.2">
      <c r="A8" s="11">
        <v>99211</v>
      </c>
      <c r="B8" s="5">
        <v>23.01</v>
      </c>
      <c r="C8" s="5">
        <v>23.7</v>
      </c>
      <c r="D8" s="5">
        <v>22.9</v>
      </c>
      <c r="E8" s="5">
        <v>23.47</v>
      </c>
      <c r="F8" s="5">
        <f t="shared" si="0"/>
        <v>23.000599999999999</v>
      </c>
      <c r="G8" s="5">
        <v>22.94</v>
      </c>
      <c r="H8" s="5">
        <f t="shared" si="1"/>
        <v>22.481200000000001</v>
      </c>
      <c r="I8" s="22">
        <f t="shared" si="2"/>
        <v>0.51939999999999742</v>
      </c>
      <c r="J8" s="1" t="s">
        <v>24</v>
      </c>
      <c r="K8" s="16"/>
      <c r="L8" s="12">
        <f t="shared" si="3"/>
        <v>0</v>
      </c>
    </row>
    <row r="9" spans="1:12" x14ac:dyDescent="0.2">
      <c r="A9" s="11">
        <v>99212</v>
      </c>
      <c r="B9" s="5">
        <v>57.15</v>
      </c>
      <c r="C9" s="5">
        <v>58.86</v>
      </c>
      <c r="D9" s="5">
        <v>56.63</v>
      </c>
      <c r="E9" s="5">
        <v>58.04</v>
      </c>
      <c r="F9" s="5">
        <f t="shared" si="0"/>
        <v>56.879199999999997</v>
      </c>
      <c r="G9" s="5">
        <v>56.71</v>
      </c>
      <c r="H9" s="5">
        <f t="shared" si="1"/>
        <v>55.575800000000001</v>
      </c>
      <c r="I9" s="22">
        <f t="shared" si="2"/>
        <v>1.3033999999999963</v>
      </c>
      <c r="K9" s="16"/>
      <c r="L9" s="12">
        <f t="shared" si="3"/>
        <v>0</v>
      </c>
    </row>
    <row r="10" spans="1:12" x14ac:dyDescent="0.2">
      <c r="A10" s="11">
        <v>99213</v>
      </c>
      <c r="B10" s="5">
        <v>91.33</v>
      </c>
      <c r="C10" s="5">
        <v>94.07</v>
      </c>
      <c r="D10" s="5">
        <v>90.48</v>
      </c>
      <c r="E10" s="5">
        <v>92.74</v>
      </c>
      <c r="F10" s="5">
        <f t="shared" si="0"/>
        <v>90.885199999999998</v>
      </c>
      <c r="G10" s="5">
        <v>91.26</v>
      </c>
      <c r="H10" s="5">
        <f t="shared" si="1"/>
        <v>89.43480000000001</v>
      </c>
      <c r="I10" s="22">
        <f t="shared" si="2"/>
        <v>1.4503999999999877</v>
      </c>
      <c r="K10" s="16"/>
      <c r="L10" s="12">
        <f t="shared" si="3"/>
        <v>0</v>
      </c>
    </row>
    <row r="11" spans="1:12" x14ac:dyDescent="0.2">
      <c r="A11" s="11">
        <v>99214</v>
      </c>
      <c r="B11" s="5">
        <v>128.33000000000001</v>
      </c>
      <c r="C11" s="5">
        <v>132.18</v>
      </c>
      <c r="D11" s="5">
        <v>127.94</v>
      </c>
      <c r="E11" s="5">
        <v>131.13999999999999</v>
      </c>
      <c r="F11" s="5">
        <f t="shared" si="0"/>
        <v>128.51719999999997</v>
      </c>
      <c r="G11" s="5">
        <v>128.72</v>
      </c>
      <c r="H11" s="5">
        <f t="shared" si="1"/>
        <v>126.1456</v>
      </c>
      <c r="I11" s="22">
        <f t="shared" si="2"/>
        <v>2.3715999999999724</v>
      </c>
      <c r="K11" s="16"/>
      <c r="L11" s="12">
        <f t="shared" si="3"/>
        <v>0</v>
      </c>
    </row>
    <row r="12" spans="1:12" x14ac:dyDescent="0.2">
      <c r="A12" s="11">
        <v>99215</v>
      </c>
      <c r="B12" s="5">
        <v>181.89</v>
      </c>
      <c r="C12" s="5">
        <v>187.35</v>
      </c>
      <c r="D12" s="5">
        <v>179.37</v>
      </c>
      <c r="E12" s="5">
        <v>183.86</v>
      </c>
      <c r="F12" s="5">
        <f t="shared" si="0"/>
        <v>180.18280000000001</v>
      </c>
      <c r="G12" s="5">
        <v>181.82</v>
      </c>
      <c r="H12" s="5">
        <f t="shared" si="1"/>
        <v>178.18359999999998</v>
      </c>
      <c r="I12" s="22">
        <f t="shared" si="2"/>
        <v>1.9992000000000303</v>
      </c>
      <c r="K12" s="16"/>
      <c r="L12" s="12">
        <f t="shared" si="3"/>
        <v>0</v>
      </c>
    </row>
    <row r="13" spans="1:12" x14ac:dyDescent="0.2">
      <c r="A13" s="13"/>
      <c r="B13" s="14"/>
      <c r="C13" s="14"/>
      <c r="D13" s="14"/>
      <c r="E13" s="14"/>
      <c r="F13" s="14"/>
      <c r="G13" s="14"/>
      <c r="H13" s="25"/>
      <c r="I13" s="25"/>
      <c r="J13" s="6"/>
      <c r="K13" s="6"/>
      <c r="L13" s="12">
        <f t="shared" si="3"/>
        <v>0</v>
      </c>
    </row>
    <row r="14" spans="1:12" x14ac:dyDescent="0.2">
      <c r="A14" s="11">
        <v>99221</v>
      </c>
      <c r="B14" s="5">
        <v>102.08</v>
      </c>
      <c r="C14" s="5">
        <v>105.14</v>
      </c>
      <c r="D14" s="5">
        <v>85.14</v>
      </c>
      <c r="E14" s="5">
        <v>87.27</v>
      </c>
      <c r="F14" s="5">
        <f t="shared" si="0"/>
        <v>85.524599999999992</v>
      </c>
      <c r="G14" s="5">
        <v>84.64</v>
      </c>
      <c r="H14" s="5">
        <f t="shared" si="1"/>
        <v>82.947199999999995</v>
      </c>
      <c r="I14" s="22">
        <f t="shared" si="2"/>
        <v>2.5773999999999972</v>
      </c>
      <c r="J14" s="1" t="s">
        <v>0</v>
      </c>
      <c r="K14" s="16"/>
      <c r="L14" s="12">
        <f t="shared" si="3"/>
        <v>0</v>
      </c>
    </row>
    <row r="15" spans="1:12" x14ac:dyDescent="0.2">
      <c r="A15" s="11">
        <v>99222</v>
      </c>
      <c r="B15" s="5">
        <v>135.86000000000001</v>
      </c>
      <c r="C15" s="5">
        <v>139.93</v>
      </c>
      <c r="D15" s="5">
        <v>131.88</v>
      </c>
      <c r="E15" s="5">
        <v>135.18</v>
      </c>
      <c r="F15" s="5">
        <f t="shared" si="0"/>
        <v>132.47640000000001</v>
      </c>
      <c r="G15" s="5">
        <v>132.22999999999999</v>
      </c>
      <c r="H15" s="5">
        <f t="shared" si="1"/>
        <v>129.58539999999999</v>
      </c>
      <c r="I15" s="22">
        <f t="shared" si="2"/>
        <v>2.8910000000000196</v>
      </c>
      <c r="K15" s="16"/>
      <c r="L15" s="12">
        <f t="shared" si="3"/>
        <v>0</v>
      </c>
    </row>
    <row r="16" spans="1:12" x14ac:dyDescent="0.2">
      <c r="A16" s="11">
        <v>99223</v>
      </c>
      <c r="B16" s="5">
        <v>198.42</v>
      </c>
      <c r="C16" s="5">
        <v>204.37</v>
      </c>
      <c r="D16" s="5">
        <v>175</v>
      </c>
      <c r="E16" s="5">
        <v>179.37</v>
      </c>
      <c r="F16" s="5">
        <f t="shared" si="0"/>
        <v>175.7826</v>
      </c>
      <c r="G16" s="5">
        <v>174.13</v>
      </c>
      <c r="H16" s="5">
        <f t="shared" si="1"/>
        <v>170.6474</v>
      </c>
      <c r="I16" s="22">
        <f t="shared" si="2"/>
        <v>5.1351999999999975</v>
      </c>
      <c r="K16" s="16"/>
      <c r="L16" s="12">
        <f t="shared" si="3"/>
        <v>0</v>
      </c>
    </row>
    <row r="17" spans="1:12" x14ac:dyDescent="0.2">
      <c r="A17" s="13"/>
      <c r="B17" s="14"/>
      <c r="C17" s="14"/>
      <c r="D17" s="14"/>
      <c r="E17" s="14"/>
      <c r="F17" s="14"/>
      <c r="G17" s="14"/>
      <c r="H17" s="25"/>
      <c r="I17" s="25"/>
      <c r="J17" s="6"/>
      <c r="K17" s="6"/>
      <c r="L17" s="12">
        <f t="shared" si="3"/>
        <v>0</v>
      </c>
    </row>
    <row r="18" spans="1:12" x14ac:dyDescent="0.2">
      <c r="A18" s="11">
        <v>99231</v>
      </c>
      <c r="B18" s="5">
        <v>39.06</v>
      </c>
      <c r="C18" s="5">
        <v>40.24</v>
      </c>
      <c r="D18" s="5">
        <v>50.72</v>
      </c>
      <c r="E18" s="5">
        <v>51.98</v>
      </c>
      <c r="F18" s="5">
        <f t="shared" si="0"/>
        <v>50.940399999999997</v>
      </c>
      <c r="G18" s="5">
        <v>50.17</v>
      </c>
      <c r="H18" s="5">
        <f t="shared" si="1"/>
        <v>49.166600000000003</v>
      </c>
      <c r="I18" s="22">
        <f t="shared" si="2"/>
        <v>1.7737999999999943</v>
      </c>
      <c r="J18" s="1" t="s">
        <v>25</v>
      </c>
      <c r="K18" s="16"/>
      <c r="L18" s="12">
        <f t="shared" si="3"/>
        <v>0</v>
      </c>
    </row>
    <row r="19" spans="1:12" x14ac:dyDescent="0.2">
      <c r="A19" s="11">
        <v>99232</v>
      </c>
      <c r="B19" s="5">
        <v>71.239999999999995</v>
      </c>
      <c r="C19" s="5">
        <v>73.38</v>
      </c>
      <c r="D19" s="5">
        <v>79.849999999999994</v>
      </c>
      <c r="E19" s="5">
        <v>81.849999999999994</v>
      </c>
      <c r="F19" s="5">
        <f t="shared" si="0"/>
        <v>80.212999999999994</v>
      </c>
      <c r="G19" s="5">
        <v>79.31</v>
      </c>
      <c r="H19" s="5">
        <f t="shared" si="1"/>
        <v>77.723799999999997</v>
      </c>
      <c r="I19" s="22">
        <f t="shared" si="2"/>
        <v>2.4891999999999967</v>
      </c>
      <c r="K19" s="16"/>
      <c r="L19" s="12">
        <f t="shared" si="3"/>
        <v>0</v>
      </c>
    </row>
    <row r="20" spans="1:12" x14ac:dyDescent="0.2">
      <c r="A20" s="11">
        <v>99233</v>
      </c>
      <c r="B20" s="5">
        <v>102.29</v>
      </c>
      <c r="C20" s="5">
        <v>105.36</v>
      </c>
      <c r="D20" s="5">
        <v>120.11</v>
      </c>
      <c r="E20" s="5">
        <v>123.11</v>
      </c>
      <c r="F20" s="5">
        <f t="shared" si="0"/>
        <v>120.6478</v>
      </c>
      <c r="G20" s="5">
        <v>119.3</v>
      </c>
      <c r="H20" s="5">
        <f t="shared" si="1"/>
        <v>116.914</v>
      </c>
      <c r="I20" s="22">
        <f t="shared" si="2"/>
        <v>3.7338000000000022</v>
      </c>
      <c r="K20" s="16"/>
      <c r="L20" s="12">
        <f t="shared" si="3"/>
        <v>0</v>
      </c>
    </row>
    <row r="21" spans="1:12" x14ac:dyDescent="0.2">
      <c r="A21" s="24"/>
      <c r="B21" s="25"/>
      <c r="C21" s="25"/>
      <c r="D21" s="25"/>
      <c r="E21" s="25"/>
      <c r="F21" s="14"/>
      <c r="G21" s="14"/>
      <c r="H21" s="25"/>
      <c r="I21" s="25"/>
      <c r="J21" s="26"/>
      <c r="K21" s="27"/>
      <c r="L21" s="12">
        <f t="shared" si="3"/>
        <v>0</v>
      </c>
    </row>
    <row r="22" spans="1:12" x14ac:dyDescent="0.2">
      <c r="A22" s="21" t="s">
        <v>36</v>
      </c>
      <c r="B22" s="5">
        <v>82.98</v>
      </c>
      <c r="C22" s="5">
        <v>85.46</v>
      </c>
      <c r="D22" s="5">
        <v>81.34</v>
      </c>
      <c r="E22" s="5">
        <v>83.37</v>
      </c>
      <c r="F22" s="5">
        <f t="shared" si="0"/>
        <v>81.702600000000004</v>
      </c>
      <c r="G22" s="5">
        <v>83.51</v>
      </c>
      <c r="H22" s="5">
        <f t="shared" si="1"/>
        <v>81.839800000000011</v>
      </c>
      <c r="I22" s="22">
        <f t="shared" si="2"/>
        <v>-0.13720000000000709</v>
      </c>
      <c r="J22" s="1" t="s">
        <v>32</v>
      </c>
      <c r="K22" s="16"/>
      <c r="L22" s="12">
        <f t="shared" si="3"/>
        <v>0</v>
      </c>
    </row>
    <row r="23" spans="1:12" x14ac:dyDescent="0.2">
      <c r="A23" s="11">
        <v>99425</v>
      </c>
      <c r="B23" s="5">
        <v>60.07</v>
      </c>
      <c r="C23" s="5">
        <v>61.87</v>
      </c>
      <c r="D23" s="5">
        <v>58.24</v>
      </c>
      <c r="E23" s="5">
        <v>59.7</v>
      </c>
      <c r="F23" s="5">
        <f t="shared" si="0"/>
        <v>58.506</v>
      </c>
      <c r="G23" s="5">
        <v>60.35</v>
      </c>
      <c r="H23" s="5">
        <f t="shared" si="1"/>
        <v>59.143000000000001</v>
      </c>
      <c r="I23" s="22">
        <f t="shared" si="2"/>
        <v>-0.63700000000000045</v>
      </c>
      <c r="J23" t="s">
        <v>35</v>
      </c>
      <c r="K23" s="16"/>
      <c r="L23" s="12">
        <f t="shared" si="3"/>
        <v>0</v>
      </c>
    </row>
    <row r="24" spans="1:12" x14ac:dyDescent="0.2">
      <c r="A24" s="21" t="s">
        <v>37</v>
      </c>
      <c r="B24" s="5">
        <v>63.08</v>
      </c>
      <c r="C24" s="5">
        <v>64.97</v>
      </c>
      <c r="D24" s="5">
        <v>61.42</v>
      </c>
      <c r="E24" s="5">
        <v>62.95</v>
      </c>
      <c r="F24" s="5">
        <f t="shared" si="0"/>
        <v>61.691000000000003</v>
      </c>
      <c r="G24" s="5">
        <v>62.53</v>
      </c>
      <c r="H24" s="5">
        <f t="shared" si="1"/>
        <v>61.279400000000003</v>
      </c>
      <c r="I24" s="22">
        <f t="shared" si="2"/>
        <v>0.41159999999999997</v>
      </c>
      <c r="J24" t="s">
        <v>33</v>
      </c>
      <c r="K24" s="16"/>
      <c r="L24" s="12">
        <f t="shared" si="3"/>
        <v>0</v>
      </c>
    </row>
    <row r="25" spans="1:12" x14ac:dyDescent="0.2">
      <c r="A25" s="11">
        <v>99427</v>
      </c>
      <c r="B25" s="5">
        <v>48.02</v>
      </c>
      <c r="C25" s="5">
        <v>49.46</v>
      </c>
      <c r="D25" s="5">
        <v>47.45</v>
      </c>
      <c r="E25" s="5">
        <v>48.63</v>
      </c>
      <c r="F25" s="5">
        <f t="shared" si="0"/>
        <v>47.657400000000003</v>
      </c>
      <c r="G25" s="5">
        <v>47.44</v>
      </c>
      <c r="H25" s="5">
        <f t="shared" si="1"/>
        <v>46.491199999999999</v>
      </c>
      <c r="I25" s="22">
        <f t="shared" si="2"/>
        <v>1.1662000000000035</v>
      </c>
      <c r="J25" t="s">
        <v>34</v>
      </c>
      <c r="K25" s="16"/>
      <c r="L25" s="12">
        <f t="shared" si="3"/>
        <v>0</v>
      </c>
    </row>
    <row r="26" spans="1:12" x14ac:dyDescent="0.2">
      <c r="A26" s="24"/>
      <c r="B26" s="25"/>
      <c r="C26" s="25"/>
      <c r="D26" s="25"/>
      <c r="E26" s="25"/>
      <c r="F26" s="14"/>
      <c r="G26" s="14"/>
      <c r="H26" s="25"/>
      <c r="I26" s="25"/>
      <c r="J26" s="26"/>
      <c r="K26" s="27"/>
      <c r="L26" s="12">
        <f t="shared" si="3"/>
        <v>0</v>
      </c>
    </row>
    <row r="27" spans="1:12" x14ac:dyDescent="0.2">
      <c r="A27" s="11">
        <v>99490</v>
      </c>
      <c r="B27" s="5"/>
      <c r="C27" s="5">
        <v>65.45</v>
      </c>
      <c r="D27" s="5">
        <v>62.51</v>
      </c>
      <c r="E27" s="5">
        <v>64.069999999999993</v>
      </c>
      <c r="F27" s="5">
        <f t="shared" si="0"/>
        <v>62.788599999999995</v>
      </c>
      <c r="G27" s="5">
        <v>62.93</v>
      </c>
      <c r="H27" s="5">
        <f t="shared" si="1"/>
        <v>61.671399999999998</v>
      </c>
      <c r="I27" s="22">
        <f t="shared" si="2"/>
        <v>1.1171999999999969</v>
      </c>
      <c r="J27" s="1" t="s">
        <v>41</v>
      </c>
      <c r="K27" s="16"/>
      <c r="L27" s="12">
        <f t="shared" si="3"/>
        <v>0</v>
      </c>
    </row>
    <row r="28" spans="1:12" x14ac:dyDescent="0.2">
      <c r="A28" s="11">
        <v>99439</v>
      </c>
      <c r="B28" s="5"/>
      <c r="C28" s="5">
        <v>49.46</v>
      </c>
      <c r="D28" s="5">
        <v>47</v>
      </c>
      <c r="E28" s="5">
        <v>48.17</v>
      </c>
      <c r="F28" s="5">
        <f t="shared" si="0"/>
        <v>47.206600000000002</v>
      </c>
      <c r="G28" s="5">
        <v>48.08</v>
      </c>
      <c r="H28" s="5">
        <f t="shared" si="1"/>
        <v>47.118400000000001</v>
      </c>
      <c r="I28" s="22">
        <f t="shared" si="2"/>
        <v>8.82000000000005E-2</v>
      </c>
      <c r="J28" t="s">
        <v>42</v>
      </c>
      <c r="K28" s="16"/>
      <c r="L28" s="12">
        <f t="shared" si="3"/>
        <v>0</v>
      </c>
    </row>
    <row r="29" spans="1:12" x14ac:dyDescent="0.2">
      <c r="A29" s="11">
        <v>99487</v>
      </c>
      <c r="B29" s="5"/>
      <c r="C29" s="5">
        <v>136.44</v>
      </c>
      <c r="D29" s="5">
        <v>132.06</v>
      </c>
      <c r="E29" s="5">
        <v>135.36000000000001</v>
      </c>
      <c r="F29" s="5">
        <f t="shared" si="0"/>
        <v>132.65280000000001</v>
      </c>
      <c r="G29" s="5">
        <v>134</v>
      </c>
      <c r="H29" s="5">
        <f t="shared" si="1"/>
        <v>131.32</v>
      </c>
      <c r="I29" s="22">
        <f t="shared" si="2"/>
        <v>1.3328000000000202</v>
      </c>
      <c r="J29" t="s">
        <v>43</v>
      </c>
      <c r="K29" s="16"/>
      <c r="L29" s="12">
        <f t="shared" si="3"/>
        <v>0</v>
      </c>
    </row>
    <row r="30" spans="1:12" x14ac:dyDescent="0.2">
      <c r="A30" s="11">
        <v>99489</v>
      </c>
      <c r="B30" s="5"/>
      <c r="C30" s="5">
        <v>72</v>
      </c>
      <c r="D30" s="5">
        <v>70.05</v>
      </c>
      <c r="E30" s="5">
        <v>71.8</v>
      </c>
      <c r="F30" s="5">
        <f t="shared" si="0"/>
        <v>70.364000000000004</v>
      </c>
      <c r="G30" s="5">
        <v>72.290000000000006</v>
      </c>
      <c r="H30" s="5">
        <f t="shared" si="1"/>
        <v>70.844200000000001</v>
      </c>
      <c r="I30" s="22">
        <f t="shared" si="2"/>
        <v>-0.48019999999999641</v>
      </c>
      <c r="J30" t="s">
        <v>44</v>
      </c>
      <c r="K30" s="16"/>
      <c r="L30" s="12">
        <f t="shared" si="3"/>
        <v>0</v>
      </c>
    </row>
    <row r="31" spans="1:12" x14ac:dyDescent="0.2">
      <c r="A31" s="11">
        <v>99491</v>
      </c>
      <c r="B31" s="5"/>
      <c r="C31" s="5">
        <v>88.23</v>
      </c>
      <c r="D31" s="5">
        <v>84.96</v>
      </c>
      <c r="E31" s="5">
        <v>87.08</v>
      </c>
      <c r="F31" s="5">
        <f t="shared" si="0"/>
        <v>85.338399999999993</v>
      </c>
      <c r="G31" s="5">
        <v>85.24</v>
      </c>
      <c r="H31" s="5">
        <f t="shared" si="1"/>
        <v>83.535199999999989</v>
      </c>
      <c r="I31" s="22">
        <f t="shared" si="2"/>
        <v>1.8032000000000039</v>
      </c>
      <c r="J31" t="s">
        <v>45</v>
      </c>
      <c r="K31" s="16"/>
      <c r="L31" s="12">
        <f t="shared" si="3"/>
        <v>0</v>
      </c>
    </row>
    <row r="32" spans="1:12" x14ac:dyDescent="0.2">
      <c r="A32" s="11">
        <v>99437</v>
      </c>
      <c r="B32" s="5"/>
      <c r="C32" s="5">
        <v>62.9</v>
      </c>
      <c r="D32" s="5">
        <v>59.88</v>
      </c>
      <c r="E32" s="5">
        <v>61.38</v>
      </c>
      <c r="F32" s="5">
        <f t="shared" si="0"/>
        <v>60.1524</v>
      </c>
      <c r="G32" s="5">
        <v>60.03</v>
      </c>
      <c r="H32" s="5">
        <f t="shared" si="1"/>
        <v>58.8294</v>
      </c>
      <c r="I32" s="22">
        <f t="shared" si="2"/>
        <v>1.3230000000000004</v>
      </c>
      <c r="J32" t="s">
        <v>46</v>
      </c>
      <c r="K32" s="16"/>
      <c r="L32" s="12">
        <f t="shared" si="3"/>
        <v>0</v>
      </c>
    </row>
    <row r="33" spans="1:12" x14ac:dyDescent="0.2">
      <c r="A33" s="21" t="s">
        <v>40</v>
      </c>
      <c r="B33" s="5"/>
      <c r="C33" s="5">
        <v>64.05</v>
      </c>
      <c r="D33" s="5">
        <v>61.59</v>
      </c>
      <c r="E33" s="5">
        <v>63.13</v>
      </c>
      <c r="F33" s="5">
        <f t="shared" si="0"/>
        <v>61.867400000000004</v>
      </c>
      <c r="G33" s="5">
        <v>62.62</v>
      </c>
      <c r="H33" s="5">
        <f t="shared" si="1"/>
        <v>61.367599999999996</v>
      </c>
      <c r="I33" s="22">
        <f t="shared" si="2"/>
        <v>0.49980000000000757</v>
      </c>
      <c r="J33" t="s">
        <v>47</v>
      </c>
      <c r="K33" s="16"/>
      <c r="L33" s="12">
        <f t="shared" si="3"/>
        <v>0</v>
      </c>
    </row>
    <row r="34" spans="1:12" x14ac:dyDescent="0.2">
      <c r="A34" s="28"/>
      <c r="B34" s="25"/>
      <c r="C34" s="25"/>
      <c r="D34" s="25"/>
      <c r="E34" s="25"/>
      <c r="F34" s="14"/>
      <c r="G34" s="14"/>
      <c r="H34" s="25"/>
      <c r="I34" s="25"/>
      <c r="J34" s="26"/>
      <c r="K34" s="27"/>
      <c r="L34" s="12">
        <f t="shared" si="3"/>
        <v>0</v>
      </c>
    </row>
    <row r="35" spans="1:12" x14ac:dyDescent="0.2">
      <c r="A35" s="11">
        <v>99495</v>
      </c>
      <c r="B35" s="5">
        <v>206.59</v>
      </c>
      <c r="C35" s="5">
        <v>212.79</v>
      </c>
      <c r="D35" s="5">
        <v>203.52</v>
      </c>
      <c r="E35" s="5">
        <v>208.6</v>
      </c>
      <c r="F35" s="5">
        <f t="shared" si="0"/>
        <v>204.428</v>
      </c>
      <c r="G35" s="5">
        <v>206.36</v>
      </c>
      <c r="H35" s="5">
        <f t="shared" si="1"/>
        <v>202.23280000000003</v>
      </c>
      <c r="I35" s="22">
        <f t="shared" si="2"/>
        <v>2.1951999999999714</v>
      </c>
      <c r="J35" s="1" t="s">
        <v>28</v>
      </c>
      <c r="K35" s="16"/>
      <c r="L35" s="12">
        <f t="shared" si="3"/>
        <v>0</v>
      </c>
    </row>
    <row r="36" spans="1:12" ht="13.5" thickBot="1" x14ac:dyDescent="0.25">
      <c r="A36" s="11">
        <v>99496</v>
      </c>
      <c r="B36" s="5">
        <v>278.08999999999997</v>
      </c>
      <c r="C36" s="5">
        <v>286.43</v>
      </c>
      <c r="D36" s="5">
        <v>275.86</v>
      </c>
      <c r="E36" s="5">
        <v>282.76</v>
      </c>
      <c r="F36" s="5">
        <f t="shared" si="0"/>
        <v>277.10480000000001</v>
      </c>
      <c r="G36" s="5">
        <v>279.06</v>
      </c>
      <c r="H36" s="5">
        <f t="shared" si="1"/>
        <v>273.47879999999998</v>
      </c>
      <c r="I36" s="22">
        <f t="shared" si="2"/>
        <v>3.6260000000000332</v>
      </c>
      <c r="J36" t="s">
        <v>29</v>
      </c>
      <c r="K36" s="16"/>
      <c r="L36" s="12">
        <f t="shared" si="3"/>
        <v>0</v>
      </c>
    </row>
    <row r="37" spans="1:12" ht="13.5" thickBot="1" x14ac:dyDescent="0.25">
      <c r="A37" s="18"/>
      <c r="B37" s="7"/>
      <c r="C37" s="7"/>
      <c r="D37" s="7"/>
      <c r="E37" s="7"/>
      <c r="F37" s="7"/>
      <c r="G37" s="7"/>
      <c r="H37" s="7"/>
      <c r="I37" s="7"/>
      <c r="J37" s="8" t="s">
        <v>27</v>
      </c>
      <c r="K37" s="7"/>
      <c r="L37" s="12">
        <f t="shared" si="3"/>
        <v>0</v>
      </c>
    </row>
    <row r="38" spans="1:12" x14ac:dyDescent="0.2">
      <c r="A38" s="11">
        <v>96360</v>
      </c>
      <c r="B38" s="5">
        <v>34.270000000000003</v>
      </c>
      <c r="C38" s="5">
        <v>35.299999999999997</v>
      </c>
      <c r="D38" s="5">
        <v>32.08</v>
      </c>
      <c r="E38" s="5">
        <v>32.880000000000003</v>
      </c>
      <c r="F38" s="5">
        <f t="shared" si="0"/>
        <v>32.2224</v>
      </c>
      <c r="G38" s="5">
        <v>31.65</v>
      </c>
      <c r="H38" s="5">
        <f t="shared" si="1"/>
        <v>31.016999999999999</v>
      </c>
      <c r="I38" s="22">
        <f t="shared" si="2"/>
        <v>1.2054000000000009</v>
      </c>
      <c r="J38" t="s">
        <v>2</v>
      </c>
      <c r="K38" s="16"/>
      <c r="L38" s="12">
        <f t="shared" si="3"/>
        <v>0</v>
      </c>
    </row>
    <row r="39" spans="1:12" x14ac:dyDescent="0.2">
      <c r="A39" s="11">
        <v>96361</v>
      </c>
      <c r="B39" s="5">
        <v>12.95</v>
      </c>
      <c r="C39" s="5">
        <v>13.34</v>
      </c>
      <c r="D39" s="5">
        <v>12.71</v>
      </c>
      <c r="E39" s="5">
        <v>13.03</v>
      </c>
      <c r="F39" s="5">
        <f t="shared" si="0"/>
        <v>12.769399999999999</v>
      </c>
      <c r="G39" s="5">
        <v>12.24</v>
      </c>
      <c r="H39" s="5">
        <f t="shared" si="1"/>
        <v>11.995200000000001</v>
      </c>
      <c r="I39" s="22">
        <f t="shared" si="2"/>
        <v>0.77419999999999867</v>
      </c>
      <c r="J39" t="s">
        <v>3</v>
      </c>
      <c r="K39" s="16"/>
      <c r="L39" s="12">
        <f t="shared" si="3"/>
        <v>0</v>
      </c>
    </row>
    <row r="40" spans="1:12" x14ac:dyDescent="0.2">
      <c r="A40" s="11">
        <v>96365</v>
      </c>
      <c r="B40" s="5">
        <v>67.86</v>
      </c>
      <c r="C40" s="5">
        <v>69.89</v>
      </c>
      <c r="D40" s="5">
        <v>63.59</v>
      </c>
      <c r="E40" s="5">
        <v>65.180000000000007</v>
      </c>
      <c r="F40" s="5">
        <f t="shared" si="0"/>
        <v>63.876400000000004</v>
      </c>
      <c r="G40" s="5">
        <v>61.77</v>
      </c>
      <c r="H40" s="5">
        <f t="shared" si="1"/>
        <v>60.534600000000005</v>
      </c>
      <c r="I40" s="22">
        <f t="shared" si="2"/>
        <v>3.3417999999999992</v>
      </c>
      <c r="J40" t="s">
        <v>4</v>
      </c>
      <c r="K40" s="16"/>
      <c r="L40" s="12">
        <f t="shared" si="3"/>
        <v>0</v>
      </c>
    </row>
    <row r="41" spans="1:12" x14ac:dyDescent="0.2">
      <c r="A41" s="11">
        <v>96366</v>
      </c>
      <c r="B41" s="5">
        <v>21</v>
      </c>
      <c r="C41" s="5">
        <v>21.63</v>
      </c>
      <c r="D41" s="5">
        <v>20.28</v>
      </c>
      <c r="E41" s="5">
        <v>20.78</v>
      </c>
      <c r="F41" s="5">
        <f t="shared" si="0"/>
        <v>20.3644</v>
      </c>
      <c r="G41" s="5">
        <v>20.03</v>
      </c>
      <c r="H41" s="5">
        <f t="shared" si="1"/>
        <v>19.6294</v>
      </c>
      <c r="I41" s="22">
        <f t="shared" si="2"/>
        <v>0.73499999999999943</v>
      </c>
      <c r="J41" t="s">
        <v>5</v>
      </c>
      <c r="K41" s="16"/>
      <c r="L41" s="12">
        <f t="shared" si="3"/>
        <v>0</v>
      </c>
    </row>
    <row r="42" spans="1:12" x14ac:dyDescent="0.2">
      <c r="A42" s="11">
        <v>96367</v>
      </c>
      <c r="B42" s="5">
        <v>30.25</v>
      </c>
      <c r="C42" s="5">
        <v>31.16</v>
      </c>
      <c r="D42" s="5">
        <v>28.48</v>
      </c>
      <c r="E42" s="5">
        <v>29.19</v>
      </c>
      <c r="F42" s="5">
        <f t="shared" si="0"/>
        <v>28.606200000000001</v>
      </c>
      <c r="G42" s="5">
        <v>27.79</v>
      </c>
      <c r="H42" s="5">
        <f t="shared" si="1"/>
        <v>27.234199999999998</v>
      </c>
      <c r="I42" s="22">
        <f t="shared" si="2"/>
        <v>1.3720000000000034</v>
      </c>
      <c r="J42" t="s">
        <v>6</v>
      </c>
      <c r="K42" s="16"/>
      <c r="L42" s="12">
        <f t="shared" si="3"/>
        <v>0</v>
      </c>
    </row>
    <row r="43" spans="1:12" x14ac:dyDescent="0.2">
      <c r="A43" s="11">
        <v>96368</v>
      </c>
      <c r="B43" s="5">
        <v>20.329999999999998</v>
      </c>
      <c r="C43" s="5">
        <v>20.94</v>
      </c>
      <c r="D43" s="5">
        <v>19.62</v>
      </c>
      <c r="E43" s="5">
        <v>20.11</v>
      </c>
      <c r="F43" s="5">
        <f t="shared" si="0"/>
        <v>19.707799999999999</v>
      </c>
      <c r="G43" s="5">
        <v>14.22</v>
      </c>
      <c r="H43" s="5">
        <f t="shared" si="1"/>
        <v>13.935600000000001</v>
      </c>
      <c r="I43" s="22">
        <f t="shared" si="2"/>
        <v>5.772199999999998</v>
      </c>
      <c r="J43" t="s">
        <v>7</v>
      </c>
      <c r="K43" s="16"/>
      <c r="L43" s="12">
        <f t="shared" si="3"/>
        <v>0</v>
      </c>
    </row>
    <row r="44" spans="1:12" x14ac:dyDescent="0.2">
      <c r="A44" s="11">
        <v>96372</v>
      </c>
      <c r="B44" s="5">
        <v>14.3</v>
      </c>
      <c r="C44" s="5">
        <v>14.72</v>
      </c>
      <c r="D44" s="5">
        <v>14.04</v>
      </c>
      <c r="E44" s="5">
        <v>14.39</v>
      </c>
      <c r="F44" s="5">
        <f t="shared" si="0"/>
        <v>14.1022</v>
      </c>
      <c r="G44" s="5">
        <v>14.22</v>
      </c>
      <c r="H44" s="5">
        <f t="shared" si="1"/>
        <v>13.935600000000001</v>
      </c>
      <c r="I44" s="22">
        <f t="shared" si="2"/>
        <v>0.16659999999999897</v>
      </c>
      <c r="J44" t="s">
        <v>8</v>
      </c>
      <c r="K44" s="16"/>
      <c r="L44" s="12">
        <f t="shared" si="3"/>
        <v>0</v>
      </c>
    </row>
    <row r="45" spans="1:12" x14ac:dyDescent="0.2">
      <c r="A45" s="11">
        <v>96373</v>
      </c>
      <c r="B45" s="5">
        <v>17.98</v>
      </c>
      <c r="C45" s="5">
        <v>18.52</v>
      </c>
      <c r="D45" s="5">
        <v>17.98</v>
      </c>
      <c r="E45" s="5">
        <v>18.43</v>
      </c>
      <c r="F45" s="5">
        <f t="shared" si="0"/>
        <v>18.061399999999999</v>
      </c>
      <c r="G45" s="5">
        <v>18.41</v>
      </c>
      <c r="H45" s="5">
        <f t="shared" si="1"/>
        <v>18.041799999999999</v>
      </c>
      <c r="I45" s="22">
        <f t="shared" si="2"/>
        <v>1.9600000000000506E-2</v>
      </c>
      <c r="J45" t="s">
        <v>9</v>
      </c>
      <c r="K45" s="16"/>
      <c r="L45" s="12">
        <f t="shared" si="3"/>
        <v>0</v>
      </c>
    </row>
    <row r="46" spans="1:12" x14ac:dyDescent="0.2">
      <c r="A46" s="11">
        <v>96374</v>
      </c>
      <c r="B46" s="5">
        <v>39.299999999999997</v>
      </c>
      <c r="C46" s="5">
        <v>40.47</v>
      </c>
      <c r="D46" s="5">
        <v>36.9</v>
      </c>
      <c r="E46" s="5">
        <v>37.82</v>
      </c>
      <c r="F46" s="5">
        <f t="shared" si="0"/>
        <v>37.063600000000001</v>
      </c>
      <c r="G46" s="5">
        <v>36.090000000000003</v>
      </c>
      <c r="H46" s="5">
        <f t="shared" si="1"/>
        <v>35.368200000000002</v>
      </c>
      <c r="I46" s="22">
        <f t="shared" si="2"/>
        <v>1.6953999999999994</v>
      </c>
      <c r="J46" t="s">
        <v>10</v>
      </c>
      <c r="K46" s="16"/>
      <c r="L46" s="12">
        <f t="shared" si="3"/>
        <v>0</v>
      </c>
    </row>
    <row r="47" spans="1:12" x14ac:dyDescent="0.2">
      <c r="A47" s="11">
        <v>96375</v>
      </c>
      <c r="B47" s="5">
        <v>15.96</v>
      </c>
      <c r="C47" s="5">
        <v>16.440000000000001</v>
      </c>
      <c r="D47" s="5">
        <v>15.34</v>
      </c>
      <c r="E47" s="5">
        <v>15.72</v>
      </c>
      <c r="F47" s="5">
        <f t="shared" si="0"/>
        <v>15.4056</v>
      </c>
      <c r="G47" s="5">
        <v>15.15</v>
      </c>
      <c r="H47" s="5">
        <f t="shared" si="1"/>
        <v>14.847</v>
      </c>
      <c r="I47" s="22">
        <f t="shared" si="2"/>
        <v>0.55860000000000021</v>
      </c>
      <c r="J47" t="s">
        <v>11</v>
      </c>
      <c r="K47" s="16"/>
      <c r="L47" s="12">
        <f t="shared" si="3"/>
        <v>0</v>
      </c>
    </row>
    <row r="48" spans="1:12" x14ac:dyDescent="0.2">
      <c r="A48" s="11">
        <v>96401</v>
      </c>
      <c r="B48" s="5">
        <v>76.44</v>
      </c>
      <c r="C48" s="5">
        <v>78.73</v>
      </c>
      <c r="D48" s="5">
        <v>72.12</v>
      </c>
      <c r="E48" s="5">
        <v>73.92</v>
      </c>
      <c r="F48" s="5">
        <f t="shared" si="0"/>
        <v>72.441600000000008</v>
      </c>
      <c r="G48" s="5">
        <v>70.489999999999995</v>
      </c>
      <c r="H48" s="5">
        <f t="shared" si="1"/>
        <v>69.080199999999991</v>
      </c>
      <c r="I48" s="22">
        <f t="shared" si="2"/>
        <v>3.3614000000000175</v>
      </c>
      <c r="J48" t="s">
        <v>12</v>
      </c>
      <c r="K48" s="16"/>
      <c r="L48" s="12">
        <f t="shared" si="3"/>
        <v>0</v>
      </c>
    </row>
    <row r="49" spans="1:12" x14ac:dyDescent="0.2">
      <c r="A49" s="11">
        <v>96402</v>
      </c>
      <c r="B49" s="5">
        <v>33.270000000000003</v>
      </c>
      <c r="C49" s="5">
        <v>34.26</v>
      </c>
      <c r="D49" s="5">
        <v>33.619999999999997</v>
      </c>
      <c r="E49" s="5">
        <v>34.46</v>
      </c>
      <c r="F49" s="5">
        <f t="shared" si="0"/>
        <v>33.770800000000001</v>
      </c>
      <c r="G49" s="5">
        <v>34.81</v>
      </c>
      <c r="H49" s="5">
        <f t="shared" si="1"/>
        <v>34.113800000000005</v>
      </c>
      <c r="I49" s="22">
        <f t="shared" si="2"/>
        <v>-0.34300000000000352</v>
      </c>
      <c r="J49" t="s">
        <v>13</v>
      </c>
      <c r="K49" s="16"/>
      <c r="L49" s="12">
        <f t="shared" si="3"/>
        <v>0</v>
      </c>
    </row>
    <row r="50" spans="1:12" x14ac:dyDescent="0.2">
      <c r="A50" s="11">
        <v>96409</v>
      </c>
      <c r="B50" s="5">
        <v>106.22</v>
      </c>
      <c r="C50" s="5">
        <v>109.4</v>
      </c>
      <c r="D50" s="5">
        <v>100.12</v>
      </c>
      <c r="E50" s="5">
        <v>102.63</v>
      </c>
      <c r="F50" s="5">
        <f t="shared" si="0"/>
        <v>100.5774</v>
      </c>
      <c r="G50" s="5">
        <v>98.43</v>
      </c>
      <c r="H50" s="5">
        <f t="shared" si="1"/>
        <v>96.461400000000012</v>
      </c>
      <c r="I50" s="22">
        <f t="shared" si="2"/>
        <v>4.1159999999999854</v>
      </c>
      <c r="J50" t="s">
        <v>14</v>
      </c>
      <c r="K50" s="16"/>
      <c r="L50" s="12">
        <f t="shared" si="3"/>
        <v>0</v>
      </c>
    </row>
    <row r="51" spans="1:12" x14ac:dyDescent="0.2">
      <c r="A51" s="11">
        <v>96411</v>
      </c>
      <c r="B51" s="5">
        <v>57.81</v>
      </c>
      <c r="C51" s="5">
        <v>59.54</v>
      </c>
      <c r="D51" s="5">
        <v>55.06</v>
      </c>
      <c r="E51" s="5">
        <v>56.44</v>
      </c>
      <c r="F51" s="5">
        <f t="shared" si="0"/>
        <v>55.311199999999999</v>
      </c>
      <c r="G51" s="5">
        <v>53.46</v>
      </c>
      <c r="H51" s="5">
        <f t="shared" si="1"/>
        <v>52.390799999999999</v>
      </c>
      <c r="I51" s="22">
        <f t="shared" si="2"/>
        <v>2.9204000000000008</v>
      </c>
      <c r="J51" t="s">
        <v>15</v>
      </c>
      <c r="K51" s="16"/>
      <c r="L51" s="12">
        <f t="shared" si="3"/>
        <v>0</v>
      </c>
    </row>
    <row r="52" spans="1:12" x14ac:dyDescent="0.2">
      <c r="A52" s="11">
        <v>96413</v>
      </c>
      <c r="B52" s="5">
        <v>137.58000000000001</v>
      </c>
      <c r="C52" s="5">
        <v>141.71</v>
      </c>
      <c r="D52" s="5">
        <v>129.55000000000001</v>
      </c>
      <c r="E52" s="5">
        <v>132.79</v>
      </c>
      <c r="F52" s="5">
        <f t="shared" si="0"/>
        <v>130.13419999999999</v>
      </c>
      <c r="G52" s="5">
        <v>127.1</v>
      </c>
      <c r="H52" s="5">
        <f t="shared" si="1"/>
        <v>124.55799999999999</v>
      </c>
      <c r="I52" s="22">
        <f t="shared" si="2"/>
        <v>5.5762</v>
      </c>
      <c r="J52" t="s">
        <v>16</v>
      </c>
      <c r="K52" s="16"/>
      <c r="L52" s="12">
        <f t="shared" si="3"/>
        <v>0</v>
      </c>
    </row>
    <row r="53" spans="1:12" x14ac:dyDescent="0.2">
      <c r="A53" s="11">
        <v>96415</v>
      </c>
      <c r="B53" s="5">
        <v>29.25</v>
      </c>
      <c r="C53" s="5">
        <v>30.12</v>
      </c>
      <c r="D53" s="5">
        <v>28.05</v>
      </c>
      <c r="E53" s="5">
        <v>28.75</v>
      </c>
      <c r="F53" s="5">
        <f t="shared" si="0"/>
        <v>28.175000000000001</v>
      </c>
      <c r="G53" s="5">
        <v>27.38</v>
      </c>
      <c r="H53" s="5">
        <f t="shared" si="1"/>
        <v>26.8324</v>
      </c>
      <c r="I53" s="22">
        <f t="shared" si="2"/>
        <v>1.3426000000000009</v>
      </c>
      <c r="J53" t="s">
        <v>17</v>
      </c>
      <c r="K53" s="16"/>
      <c r="L53" s="12">
        <f t="shared" si="3"/>
        <v>0</v>
      </c>
    </row>
    <row r="54" spans="1:12" x14ac:dyDescent="0.2">
      <c r="A54" s="11">
        <v>96416</v>
      </c>
      <c r="B54" s="5">
        <v>134.69</v>
      </c>
      <c r="C54" s="5">
        <v>138.72999999999999</v>
      </c>
      <c r="D54" s="5">
        <v>127.23</v>
      </c>
      <c r="E54" s="5">
        <v>130.41</v>
      </c>
      <c r="F54" s="5">
        <f t="shared" si="0"/>
        <v>127.8018</v>
      </c>
      <c r="G54" s="5">
        <v>125.13</v>
      </c>
      <c r="H54" s="5">
        <f t="shared" si="1"/>
        <v>122.62739999999999</v>
      </c>
      <c r="I54" s="22">
        <f t="shared" si="2"/>
        <v>5.1744000000000057</v>
      </c>
      <c r="J54" t="s">
        <v>18</v>
      </c>
      <c r="K54" s="16"/>
      <c r="L54" s="12">
        <f t="shared" si="3"/>
        <v>0</v>
      </c>
    </row>
    <row r="55" spans="1:12" x14ac:dyDescent="0.2">
      <c r="A55" s="11">
        <v>96417</v>
      </c>
      <c r="B55" s="5">
        <v>66.849999999999994</v>
      </c>
      <c r="C55" s="5">
        <v>68.86</v>
      </c>
      <c r="D55" s="5">
        <v>63.92</v>
      </c>
      <c r="E55" s="5">
        <v>65.52</v>
      </c>
      <c r="F55" s="5">
        <f t="shared" si="0"/>
        <v>64.209599999999995</v>
      </c>
      <c r="G55" s="5">
        <v>62.74</v>
      </c>
      <c r="H55" s="5">
        <f t="shared" si="1"/>
        <v>61.485199999999999</v>
      </c>
      <c r="I55" s="22">
        <f t="shared" si="2"/>
        <v>2.7243999999999957</v>
      </c>
      <c r="J55" t="s">
        <v>19</v>
      </c>
      <c r="K55" s="16"/>
      <c r="L55" s="12">
        <f t="shared" si="3"/>
        <v>0</v>
      </c>
    </row>
    <row r="56" spans="1:12" x14ac:dyDescent="0.2">
      <c r="A56" s="11">
        <v>96521</v>
      </c>
      <c r="B56" s="5">
        <v>139.59</v>
      </c>
      <c r="C56" s="5">
        <v>143.77000000000001</v>
      </c>
      <c r="D56" s="5">
        <v>125.27</v>
      </c>
      <c r="E56" s="5">
        <v>128.4</v>
      </c>
      <c r="F56" s="5">
        <f t="shared" si="0"/>
        <v>125.83200000000001</v>
      </c>
      <c r="G56" s="5">
        <v>121.9</v>
      </c>
      <c r="H56" s="5">
        <f t="shared" si="1"/>
        <v>119.462</v>
      </c>
      <c r="I56" s="22">
        <f t="shared" si="2"/>
        <v>6.3700000000000045</v>
      </c>
      <c r="J56" t="s">
        <v>20</v>
      </c>
      <c r="K56" s="16"/>
      <c r="L56" s="12">
        <f t="shared" si="3"/>
        <v>0</v>
      </c>
    </row>
    <row r="57" spans="1:12" x14ac:dyDescent="0.2">
      <c r="A57" s="11">
        <v>96522</v>
      </c>
      <c r="B57" s="5">
        <v>123.17</v>
      </c>
      <c r="C57" s="5">
        <v>126.87</v>
      </c>
      <c r="D57" s="5">
        <v>115.76</v>
      </c>
      <c r="E57" s="5">
        <v>118.65</v>
      </c>
      <c r="F57" s="5">
        <f t="shared" si="0"/>
        <v>116.277</v>
      </c>
      <c r="G57" s="5">
        <v>115.76</v>
      </c>
      <c r="H57" s="5">
        <f t="shared" si="1"/>
        <v>113.4448</v>
      </c>
      <c r="I57" s="22">
        <f t="shared" si="2"/>
        <v>2.8322000000000003</v>
      </c>
      <c r="J57" t="s">
        <v>21</v>
      </c>
      <c r="K57" s="16"/>
      <c r="L57" s="12">
        <f t="shared" si="3"/>
        <v>0</v>
      </c>
    </row>
    <row r="58" spans="1:12" x14ac:dyDescent="0.2">
      <c r="A58" s="11">
        <v>96523</v>
      </c>
      <c r="B58" s="5">
        <v>26.89</v>
      </c>
      <c r="C58" s="5">
        <v>27.69</v>
      </c>
      <c r="D58" s="5">
        <v>25.16</v>
      </c>
      <c r="E58" s="5">
        <v>25.79</v>
      </c>
      <c r="F58" s="5">
        <f t="shared" si="0"/>
        <v>25.2742</v>
      </c>
      <c r="G58" s="5">
        <v>24.48</v>
      </c>
      <c r="H58" s="5">
        <f t="shared" si="1"/>
        <v>23.990400000000001</v>
      </c>
      <c r="I58" s="22">
        <f t="shared" si="2"/>
        <v>1.2837999999999994</v>
      </c>
      <c r="J58" t="s">
        <v>22</v>
      </c>
      <c r="K58" s="16"/>
      <c r="L58" s="12">
        <f t="shared" si="3"/>
        <v>0</v>
      </c>
    </row>
    <row r="59" spans="1:12" ht="13.5" thickBot="1" x14ac:dyDescent="0.25">
      <c r="A59" s="13"/>
      <c r="B59" s="6"/>
      <c r="C59" s="6"/>
      <c r="D59" s="6"/>
      <c r="E59" s="6"/>
      <c r="F59" s="6"/>
      <c r="G59" s="6"/>
      <c r="H59" s="6"/>
      <c r="I59" s="6"/>
      <c r="J59" s="6"/>
      <c r="K59" s="6"/>
      <c r="L59" s="15"/>
    </row>
    <row r="60" spans="1:12" ht="13.5" thickBot="1" x14ac:dyDescent="0.25">
      <c r="A60" s="19" t="s">
        <v>30</v>
      </c>
      <c r="B60" s="20"/>
      <c r="C60" s="20"/>
      <c r="D60" s="20"/>
      <c r="E60" s="20"/>
      <c r="F60" s="20"/>
      <c r="G60" s="20"/>
      <c r="H60" s="20"/>
      <c r="I60" s="20"/>
      <c r="J60" s="20"/>
      <c r="K60" s="20"/>
      <c r="L60" s="23">
        <f>SUM(L3:L59)</f>
        <v>0</v>
      </c>
    </row>
    <row r="61" spans="1:12" x14ac:dyDescent="0.2">
      <c r="L61" s="5"/>
    </row>
  </sheetData>
  <mergeCells count="1">
    <mergeCell ref="A1:K1"/>
  </mergeCells>
  <phoneticPr fontId="1" type="noConversion"/>
  <pageMargins left="0.75" right="0.75" top="1" bottom="1" header="0.5" footer="0.5"/>
  <pageSetup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IMPACT</vt:lpstr>
      <vt:lpstr>Sheet3</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Deborah McNeilance</cp:lastModifiedBy>
  <cp:lastPrinted>2011-01-10T16:04:38Z</cp:lastPrinted>
  <dcterms:created xsi:type="dcterms:W3CDTF">2010-01-04T21:53:14Z</dcterms:created>
  <dcterms:modified xsi:type="dcterms:W3CDTF">2024-02-08T01:52:13Z</dcterms:modified>
</cp:coreProperties>
</file>